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hias-my.sharepoint.com/personal/cl_lrt_dk/Documents/Skrivebord/"/>
    </mc:Choice>
  </mc:AlternateContent>
  <xr:revisionPtr revIDLastSave="79" documentId="13_ncr:1_{9B0AB145-DB13-41B4-84AE-4A1EC55DAC67}" xr6:coauthVersionLast="47" xr6:coauthVersionMax="47" xr10:uidLastSave="{E2391898-0500-4B75-9B27-0FBAE1F6FC0E}"/>
  <bookViews>
    <workbookView xWindow="-120" yWindow="-120" windowWidth="38640" windowHeight="21240" xr2:uid="{8E3C095C-4434-46A2-904F-C55425BD2E4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I12" i="1" l="1"/>
  <c r="K12" i="1" s="1"/>
  <c r="I10" i="1"/>
  <c r="K10" i="1" s="1"/>
  <c r="I8" i="1"/>
  <c r="K8" i="1" s="1"/>
  <c r="I5" i="1"/>
  <c r="K5" i="1" s="1"/>
  <c r="M5" i="1" s="1"/>
  <c r="N5" i="1" s="1"/>
  <c r="I11" i="1"/>
  <c r="K11" i="1" s="1"/>
  <c r="L11" i="1" s="1"/>
  <c r="I9" i="1"/>
  <c r="K9" i="1" s="1"/>
  <c r="L12" i="1"/>
  <c r="I6" i="1"/>
  <c r="K6" i="1" s="1"/>
  <c r="M6" i="1" s="1"/>
  <c r="N6" i="1" s="1"/>
  <c r="I13" i="1"/>
  <c r="K13" i="1" s="1"/>
  <c r="M13" i="1" s="1"/>
  <c r="N13" i="1" s="1"/>
  <c r="I7" i="1"/>
  <c r="K7" i="1" s="1"/>
  <c r="L7" i="1" l="1"/>
  <c r="L10" i="1"/>
  <c r="I4" i="1"/>
  <c r="K4" i="1" s="1"/>
  <c r="M11" i="1"/>
  <c r="N11" i="1" s="1"/>
  <c r="J11" i="1" s="1"/>
  <c r="L8" i="1"/>
  <c r="L13" i="1"/>
  <c r="J13" i="1" s="1"/>
  <c r="L5" i="1"/>
  <c r="J5" i="1" s="1"/>
  <c r="M9" i="1"/>
  <c r="N9" i="1" s="1"/>
  <c r="L6" i="1"/>
  <c r="J6" i="1" s="1"/>
  <c r="M12" i="1"/>
  <c r="N12" i="1" s="1"/>
  <c r="J12" i="1" s="1"/>
  <c r="M7" i="1" l="1"/>
  <c r="N7" i="1" s="1"/>
  <c r="J7" i="1" s="1"/>
  <c r="M10" i="1"/>
  <c r="N10" i="1" s="1"/>
  <c r="J10" i="1" s="1"/>
  <c r="L4" i="1"/>
  <c r="M4" i="1"/>
  <c r="N4" i="1" s="1"/>
  <c r="M8" i="1"/>
  <c r="N8" i="1" s="1"/>
  <c r="J8" i="1" s="1"/>
  <c r="L9" i="1"/>
  <c r="J9" i="1" s="1"/>
  <c r="J4" i="1" l="1"/>
</calcChain>
</file>

<file path=xl/sharedStrings.xml><?xml version="1.0" encoding="utf-8"?>
<sst xmlns="http://schemas.openxmlformats.org/spreadsheetml/2006/main" count="32" uniqueCount="26">
  <si>
    <t>Liter</t>
  </si>
  <si>
    <t>Kg</t>
  </si>
  <si>
    <t>B: vægtfylde</t>
  </si>
  <si>
    <t>A: vægtfylde</t>
  </si>
  <si>
    <t>Kg pr. Liter</t>
  </si>
  <si>
    <t xml:space="preserve">FORMLEN ER OPRUNDET </t>
  </si>
  <si>
    <t>mm</t>
  </si>
  <si>
    <t>Rørdim.</t>
  </si>
  <si>
    <t>meter</t>
  </si>
  <si>
    <t>l/m2</t>
  </si>
  <si>
    <t>m2</t>
  </si>
  <si>
    <t>A+B W1 
Harpiksblanding</t>
  </si>
  <si>
    <t>B (W1) Harpiks 
2 dele</t>
  </si>
  <si>
    <t>A Vandglas 
1 del</t>
  </si>
  <si>
    <t>Antal lag</t>
  </si>
  <si>
    <t>Glasvæv</t>
  </si>
  <si>
    <t>Total m2</t>
  </si>
  <si>
    <t>Glasvæv 
Bredde</t>
  </si>
  <si>
    <t>Glasvæv 1050g - 1,6 l/m2</t>
  </si>
  <si>
    <t>Glasvæv 1400g - 1,8 l/m2</t>
  </si>
  <si>
    <t>Areal
Oprundet til 0,25</t>
  </si>
  <si>
    <t>Glasvæv
Faktor</t>
  </si>
  <si>
    <t>Glasvæv 1-lags 
Areal</t>
  </si>
  <si>
    <t xml:space="preserve">
Reparations 
længde</t>
  </si>
  <si>
    <t>Bemærk at det er reparationslængden, der skal indtastes og ikke den fulde længde på glasvævet!</t>
  </si>
  <si>
    <t>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</si>
</sst>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57">
    <xf numFmtId="0" fontId="0" fillId="0" borderId="0" xfId="0"/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3" borderId="10" xfId="2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3" borderId="13" xfId="2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2" fontId="0" fillId="0" borderId="2" xfId="0" applyNumberFormat="1" applyBorder="1"/>
    <xf numFmtId="0" fontId="2" fillId="3" borderId="10" xfId="2" applyFont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2" fillId="3" borderId="13" xfId="2" applyNumberFormat="1" applyFont="1" applyBorder="1" applyAlignment="1">
      <alignment horizontal="center" vertical="center" wrapText="1"/>
    </xf>
    <xf numFmtId="49" fontId="2" fillId="3" borderId="14" xfId="2" applyNumberFormat="1" applyFont="1" applyBorder="1" applyAlignment="1">
      <alignment horizontal="center" vertical="center"/>
    </xf>
    <xf numFmtId="0" fontId="2" fillId="3" borderId="13" xfId="2" applyFont="1" applyBorder="1" applyAlignment="1">
      <alignment horizontal="center" wrapText="1"/>
    </xf>
    <xf numFmtId="0" fontId="2" fillId="3" borderId="14" xfId="2" applyFont="1" applyBorder="1" applyAlignment="1">
      <alignment horizontal="center"/>
    </xf>
    <xf numFmtId="0" fontId="3" fillId="2" borderId="13" xfId="1" applyBorder="1" applyAlignment="1">
      <alignment horizontal="center"/>
    </xf>
    <xf numFmtId="0" fontId="3" fillId="2" borderId="15" xfId="1" applyBorder="1" applyAlignment="1">
      <alignment horizontal="center"/>
    </xf>
    <xf numFmtId="0" fontId="3" fillId="2" borderId="14" xfId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/>
    <xf numFmtId="2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</cellXfs>
  <cellStyles count="3">
    <cellStyle name="60 % - Farve4" xfId="2" builtinId="44"/>
    <cellStyle name="Farve4" xfId="1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180975</xdr:rowOff>
    </xdr:from>
    <xdr:to>
      <xdr:col>9</xdr:col>
      <xdr:colOff>285750</xdr:colOff>
      <xdr:row>0</xdr:row>
      <xdr:rowOff>523875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6B96CC59-AF07-4F1A-80AC-58CEC965169A}"/>
            </a:ext>
          </a:extLst>
        </xdr:cNvPr>
        <xdr:cNvSpPr txBox="1"/>
      </xdr:nvSpPr>
      <xdr:spPr>
        <a:xfrm>
          <a:off x="828676" y="180975"/>
          <a:ext cx="4743449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>
              <a:latin typeface="Arial" panose="020B0604020202020204" pitchFamily="34" charset="0"/>
              <a:cs typeface="Arial" panose="020B0604020202020204" pitchFamily="34" charset="0"/>
            </a:rPr>
            <a:t>Blandeskema for LR Harpiks L/kg til punktrenovering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AF47-1727-41F2-AA21-2F1C3D85F063}">
  <dimension ref="B1:P23"/>
  <sheetViews>
    <sheetView tabSelected="1" workbookViewId="0">
      <selection activeCell="C29" sqref="C29"/>
    </sheetView>
  </sheetViews>
  <sheetFormatPr defaultRowHeight="15" x14ac:dyDescent="0.25"/>
  <cols>
    <col min="1" max="1" width="11.85546875" customWidth="1"/>
    <col min="2" max="2" width="9.140625" customWidth="1"/>
    <col min="3" max="3" width="8.5703125" bestFit="1" customWidth="1"/>
    <col min="4" max="4" width="11.5703125" bestFit="1" customWidth="1"/>
    <col min="5" max="5" width="14.28515625" bestFit="1" customWidth="1"/>
    <col min="6" max="6" width="8.7109375" bestFit="1" customWidth="1"/>
    <col min="7" max="7" width="16" bestFit="1" customWidth="1"/>
    <col min="8" max="8" width="10.140625" customWidth="1"/>
    <col min="9" max="9" width="8.28515625" customWidth="1"/>
    <col min="10" max="10" width="8.140625" customWidth="1"/>
    <col min="11" max="11" width="7" customWidth="1"/>
    <col min="12" max="12" width="7.7109375" customWidth="1"/>
    <col min="13" max="13" width="7.28515625" customWidth="1"/>
    <col min="14" max="14" width="6.140625" customWidth="1"/>
  </cols>
  <sheetData>
    <row r="1" spans="2:16" ht="44.25" customHeight="1" x14ac:dyDescent="0.25"/>
    <row r="2" spans="2:16" ht="34.5" customHeight="1" x14ac:dyDescent="0.25">
      <c r="B2" s="8" t="s">
        <v>7</v>
      </c>
      <c r="C2" s="24" t="s">
        <v>17</v>
      </c>
      <c r="D2" s="24" t="s">
        <v>23</v>
      </c>
      <c r="E2" s="24" t="s">
        <v>22</v>
      </c>
      <c r="F2" s="20" t="s">
        <v>15</v>
      </c>
      <c r="G2" s="24" t="s">
        <v>20</v>
      </c>
      <c r="H2" s="24" t="s">
        <v>21</v>
      </c>
      <c r="I2" s="40" t="s">
        <v>11</v>
      </c>
      <c r="J2" s="41"/>
      <c r="K2" s="42" t="s">
        <v>12</v>
      </c>
      <c r="L2" s="43"/>
      <c r="M2" s="42" t="s">
        <v>13</v>
      </c>
      <c r="N2" s="43"/>
    </row>
    <row r="3" spans="2:16" x14ac:dyDescent="0.25">
      <c r="B3" s="10" t="s">
        <v>6</v>
      </c>
      <c r="C3" s="10" t="s">
        <v>8</v>
      </c>
      <c r="D3" s="9" t="s">
        <v>8</v>
      </c>
      <c r="E3" s="21" t="s">
        <v>10</v>
      </c>
      <c r="F3" s="10" t="s">
        <v>14</v>
      </c>
      <c r="G3" s="10" t="s">
        <v>16</v>
      </c>
      <c r="H3" s="10" t="s">
        <v>9</v>
      </c>
      <c r="I3" s="10" t="s">
        <v>0</v>
      </c>
      <c r="J3" s="10" t="s">
        <v>1</v>
      </c>
      <c r="K3" s="11" t="s">
        <v>0</v>
      </c>
      <c r="L3" s="10" t="s">
        <v>1</v>
      </c>
      <c r="M3" s="11" t="s">
        <v>0</v>
      </c>
      <c r="N3" s="10" t="s">
        <v>1</v>
      </c>
    </row>
    <row r="4" spans="2:16" x14ac:dyDescent="0.25">
      <c r="B4" s="3">
        <v>100</v>
      </c>
      <c r="C4" s="14">
        <v>0.36</v>
      </c>
      <c r="D4" s="5">
        <v>0</v>
      </c>
      <c r="E4" s="17">
        <f>SUM(C4*D4)</f>
        <v>0</v>
      </c>
      <c r="F4" s="3">
        <v>2</v>
      </c>
      <c r="G4" s="18">
        <f>CEILING(SUM(E4*F4), 0.25)</f>
        <v>0</v>
      </c>
      <c r="H4" s="34">
        <v>1.6</v>
      </c>
      <c r="I4" s="22">
        <f t="shared" ref="I4:I13" si="0">SUM(G4*H4)</f>
        <v>0</v>
      </c>
      <c r="J4" s="1">
        <f>L4+N4</f>
        <v>0</v>
      </c>
      <c r="K4" s="12">
        <f>I4*0.66666</f>
        <v>0</v>
      </c>
      <c r="L4" s="1">
        <f t="shared" ref="L4:L13" si="1">MROUND(K4*D$23,0.1)</f>
        <v>0</v>
      </c>
      <c r="M4" s="12">
        <f>K4/2</f>
        <v>0</v>
      </c>
      <c r="N4" s="1">
        <f t="shared" ref="N4:N13" si="2">MROUND(M4*D$22,0.1)</f>
        <v>0</v>
      </c>
    </row>
    <row r="5" spans="2:16" x14ac:dyDescent="0.25">
      <c r="B5" s="3">
        <v>125</v>
      </c>
      <c r="C5" s="15">
        <v>0.43</v>
      </c>
      <c r="D5" s="3">
        <v>0</v>
      </c>
      <c r="E5" s="18">
        <f>C5*D5</f>
        <v>0</v>
      </c>
      <c r="F5" s="3">
        <v>2</v>
      </c>
      <c r="G5" s="18">
        <f t="shared" ref="G5:G13" si="3">CEILING(SUM(E5*F5), 0.25)</f>
        <v>0</v>
      </c>
      <c r="H5" s="34">
        <v>1.6</v>
      </c>
      <c r="I5" s="22">
        <f t="shared" si="0"/>
        <v>0</v>
      </c>
      <c r="J5" s="1">
        <f t="shared" ref="J5:J13" si="4">L5+N5</f>
        <v>0</v>
      </c>
      <c r="K5" s="12">
        <f t="shared" ref="K5:K13" si="5">I5*0.66666</f>
        <v>0</v>
      </c>
      <c r="L5" s="1">
        <f t="shared" si="1"/>
        <v>0</v>
      </c>
      <c r="M5" s="12">
        <f t="shared" ref="M5:M13" si="6">K5/2</f>
        <v>0</v>
      </c>
      <c r="N5" s="1">
        <f t="shared" si="2"/>
        <v>0</v>
      </c>
    </row>
    <row r="6" spans="2:16" x14ac:dyDescent="0.25">
      <c r="B6" s="3">
        <v>150</v>
      </c>
      <c r="C6" s="15">
        <v>0.53</v>
      </c>
      <c r="D6" s="3">
        <v>0</v>
      </c>
      <c r="E6" s="18">
        <f>C6*D6</f>
        <v>0</v>
      </c>
      <c r="F6" s="3">
        <v>2</v>
      </c>
      <c r="G6" s="18">
        <f t="shared" si="3"/>
        <v>0</v>
      </c>
      <c r="H6" s="34">
        <v>1.6</v>
      </c>
      <c r="I6" s="22">
        <f t="shared" si="0"/>
        <v>0</v>
      </c>
      <c r="J6" s="1">
        <f t="shared" si="4"/>
        <v>0</v>
      </c>
      <c r="K6" s="12">
        <f t="shared" si="5"/>
        <v>0</v>
      </c>
      <c r="L6" s="1">
        <f t="shared" si="1"/>
        <v>0</v>
      </c>
      <c r="M6" s="12">
        <f t="shared" si="6"/>
        <v>0</v>
      </c>
      <c r="N6" s="1">
        <f t="shared" si="2"/>
        <v>0</v>
      </c>
    </row>
    <row r="7" spans="2:16" x14ac:dyDescent="0.25">
      <c r="B7" s="3">
        <v>200</v>
      </c>
      <c r="C7" s="15">
        <v>0.68</v>
      </c>
      <c r="D7" s="3">
        <v>0</v>
      </c>
      <c r="E7" s="18">
        <f t="shared" ref="E7:E13" si="7">C7*D7</f>
        <v>0</v>
      </c>
      <c r="F7" s="3">
        <v>2</v>
      </c>
      <c r="G7" s="18">
        <f t="shared" si="3"/>
        <v>0</v>
      </c>
      <c r="H7" s="34">
        <v>1.6</v>
      </c>
      <c r="I7" s="22">
        <f t="shared" si="0"/>
        <v>0</v>
      </c>
      <c r="J7" s="1">
        <f t="shared" si="4"/>
        <v>0</v>
      </c>
      <c r="K7" s="12">
        <f t="shared" si="5"/>
        <v>0</v>
      </c>
      <c r="L7" s="1">
        <f t="shared" si="1"/>
        <v>0</v>
      </c>
      <c r="M7" s="12">
        <f t="shared" si="6"/>
        <v>0</v>
      </c>
      <c r="N7" s="1">
        <f t="shared" si="2"/>
        <v>0</v>
      </c>
    </row>
    <row r="8" spans="2:16" x14ac:dyDescent="0.25">
      <c r="B8" s="3">
        <v>250</v>
      </c>
      <c r="C8" s="15">
        <v>0.85</v>
      </c>
      <c r="D8" s="3">
        <v>0</v>
      </c>
      <c r="E8" s="18">
        <f t="shared" si="7"/>
        <v>0</v>
      </c>
      <c r="F8" s="3">
        <v>2</v>
      </c>
      <c r="G8" s="18">
        <f t="shared" si="3"/>
        <v>0</v>
      </c>
      <c r="H8" s="34">
        <v>1.6</v>
      </c>
      <c r="I8" s="22">
        <f t="shared" si="0"/>
        <v>0</v>
      </c>
      <c r="J8" s="1">
        <f t="shared" si="4"/>
        <v>0</v>
      </c>
      <c r="K8" s="12">
        <f t="shared" si="5"/>
        <v>0</v>
      </c>
      <c r="L8" s="1">
        <f t="shared" si="1"/>
        <v>0</v>
      </c>
      <c r="M8" s="12">
        <f t="shared" si="6"/>
        <v>0</v>
      </c>
      <c r="N8" s="1">
        <f t="shared" si="2"/>
        <v>0</v>
      </c>
    </row>
    <row r="9" spans="2:16" x14ac:dyDescent="0.25">
      <c r="B9" s="3">
        <v>300</v>
      </c>
      <c r="C9" s="15">
        <v>1.02</v>
      </c>
      <c r="D9" s="3">
        <v>0</v>
      </c>
      <c r="E9" s="18">
        <f t="shared" si="7"/>
        <v>0</v>
      </c>
      <c r="F9" s="3">
        <v>2</v>
      </c>
      <c r="G9" s="18">
        <f t="shared" si="3"/>
        <v>0</v>
      </c>
      <c r="H9" s="34">
        <v>1.6</v>
      </c>
      <c r="I9" s="22">
        <f t="shared" si="0"/>
        <v>0</v>
      </c>
      <c r="J9" s="1">
        <f t="shared" si="4"/>
        <v>0</v>
      </c>
      <c r="K9" s="12">
        <f t="shared" si="5"/>
        <v>0</v>
      </c>
      <c r="L9" s="1">
        <f t="shared" si="1"/>
        <v>0</v>
      </c>
      <c r="M9" s="12">
        <f>K9/2</f>
        <v>0</v>
      </c>
      <c r="N9" s="1">
        <f t="shared" si="2"/>
        <v>0</v>
      </c>
    </row>
    <row r="10" spans="2:16" x14ac:dyDescent="0.25">
      <c r="B10" s="3">
        <v>400</v>
      </c>
      <c r="C10" s="15">
        <v>1.36</v>
      </c>
      <c r="D10" s="3">
        <v>0</v>
      </c>
      <c r="E10" s="18">
        <f t="shared" si="7"/>
        <v>0</v>
      </c>
      <c r="F10" s="3">
        <v>2</v>
      </c>
      <c r="G10" s="18">
        <f t="shared" si="3"/>
        <v>0</v>
      </c>
      <c r="H10" s="34">
        <v>1.6</v>
      </c>
      <c r="I10" s="22">
        <f t="shared" si="0"/>
        <v>0</v>
      </c>
      <c r="J10" s="1">
        <f t="shared" si="4"/>
        <v>0</v>
      </c>
      <c r="K10" s="12">
        <f t="shared" si="5"/>
        <v>0</v>
      </c>
      <c r="L10" s="1">
        <f t="shared" si="1"/>
        <v>0</v>
      </c>
      <c r="M10" s="12">
        <f t="shared" si="6"/>
        <v>0</v>
      </c>
      <c r="N10" s="1">
        <f t="shared" si="2"/>
        <v>0</v>
      </c>
    </row>
    <row r="11" spans="2:16" x14ac:dyDescent="0.25">
      <c r="B11" s="3">
        <v>500</v>
      </c>
      <c r="C11" s="15">
        <v>1.7</v>
      </c>
      <c r="D11" s="3">
        <v>0</v>
      </c>
      <c r="E11" s="18">
        <f t="shared" si="7"/>
        <v>0</v>
      </c>
      <c r="F11" s="3">
        <v>2</v>
      </c>
      <c r="G11" s="18">
        <f t="shared" si="3"/>
        <v>0</v>
      </c>
      <c r="H11" s="34">
        <v>1.6</v>
      </c>
      <c r="I11" s="22">
        <f t="shared" si="0"/>
        <v>0</v>
      </c>
      <c r="J11" s="1">
        <f t="shared" si="4"/>
        <v>0</v>
      </c>
      <c r="K11" s="12">
        <f t="shared" si="5"/>
        <v>0</v>
      </c>
      <c r="L11" s="1">
        <f t="shared" si="1"/>
        <v>0</v>
      </c>
      <c r="M11" s="12">
        <f t="shared" si="6"/>
        <v>0</v>
      </c>
      <c r="N11" s="1">
        <f t="shared" si="2"/>
        <v>0</v>
      </c>
    </row>
    <row r="12" spans="2:16" x14ac:dyDescent="0.25">
      <c r="B12" s="3">
        <v>600</v>
      </c>
      <c r="C12" s="15">
        <v>2.04</v>
      </c>
      <c r="D12" s="3">
        <v>0</v>
      </c>
      <c r="E12" s="18">
        <f t="shared" si="7"/>
        <v>0</v>
      </c>
      <c r="F12" s="3">
        <v>2</v>
      </c>
      <c r="G12" s="18">
        <f t="shared" si="3"/>
        <v>0</v>
      </c>
      <c r="H12" s="34">
        <v>1.6</v>
      </c>
      <c r="I12" s="22">
        <f t="shared" si="0"/>
        <v>0</v>
      </c>
      <c r="J12" s="1">
        <f t="shared" si="4"/>
        <v>0</v>
      </c>
      <c r="K12" s="12">
        <f t="shared" si="5"/>
        <v>0</v>
      </c>
      <c r="L12" s="1">
        <f t="shared" si="1"/>
        <v>0</v>
      </c>
      <c r="M12" s="12">
        <f t="shared" si="6"/>
        <v>0</v>
      </c>
      <c r="N12" s="1">
        <f t="shared" si="2"/>
        <v>0</v>
      </c>
    </row>
    <row r="13" spans="2:16" x14ac:dyDescent="0.25">
      <c r="B13" s="4">
        <v>700</v>
      </c>
      <c r="C13" s="16">
        <v>2.38</v>
      </c>
      <c r="D13" s="4">
        <v>0</v>
      </c>
      <c r="E13" s="19">
        <f t="shared" si="7"/>
        <v>0</v>
      </c>
      <c r="F13" s="4">
        <v>2</v>
      </c>
      <c r="G13" s="27">
        <f t="shared" si="3"/>
        <v>0</v>
      </c>
      <c r="H13" s="35">
        <v>1.6</v>
      </c>
      <c r="I13" s="23">
        <f t="shared" si="0"/>
        <v>0</v>
      </c>
      <c r="J13" s="2">
        <f t="shared" si="4"/>
        <v>0</v>
      </c>
      <c r="K13" s="13">
        <f t="shared" si="5"/>
        <v>0</v>
      </c>
      <c r="L13" s="2">
        <f t="shared" si="1"/>
        <v>0</v>
      </c>
      <c r="M13" s="13">
        <f t="shared" si="6"/>
        <v>0</v>
      </c>
      <c r="N13" s="2">
        <f t="shared" si="2"/>
        <v>0</v>
      </c>
    </row>
    <row r="14" spans="2:16" ht="27" thickBot="1" x14ac:dyDescent="0.45">
      <c r="B14" s="47"/>
      <c r="C14" s="47"/>
      <c r="D14" s="53" t="s">
        <v>25</v>
      </c>
      <c r="E14" s="48"/>
      <c r="F14" s="47"/>
      <c r="G14" s="48"/>
      <c r="H14" s="49"/>
      <c r="I14" s="50"/>
      <c r="J14" s="48"/>
      <c r="K14" s="52"/>
      <c r="L14" s="52"/>
      <c r="M14" s="52"/>
      <c r="N14" s="48"/>
    </row>
    <row r="15" spans="2:16" ht="15.75" thickBot="1" x14ac:dyDescent="0.3">
      <c r="B15" s="54" t="s">
        <v>24</v>
      </c>
      <c r="C15" s="55"/>
      <c r="D15" s="55"/>
      <c r="E15" s="55"/>
      <c r="F15" s="55"/>
      <c r="G15" s="55"/>
      <c r="H15" s="55"/>
      <c r="I15" s="56"/>
      <c r="J15" s="51"/>
      <c r="K15" s="51"/>
      <c r="L15" s="51"/>
      <c r="M15" s="51"/>
      <c r="N15" s="51"/>
      <c r="O15" s="51"/>
      <c r="P15" s="51"/>
    </row>
    <row r="16" spans="2:16" x14ac:dyDescent="0.25">
      <c r="B16" s="51"/>
      <c r="C16" s="51"/>
      <c r="D16" s="51"/>
      <c r="E16" s="51"/>
    </row>
    <row r="17" spans="2:5" x14ac:dyDescent="0.25">
      <c r="B17" s="28" t="s">
        <v>18</v>
      </c>
      <c r="C17" s="29"/>
      <c r="D17" s="30"/>
    </row>
    <row r="18" spans="2:5" x14ac:dyDescent="0.25">
      <c r="B18" s="31" t="s">
        <v>19</v>
      </c>
      <c r="C18" s="32"/>
      <c r="D18" s="33"/>
    </row>
    <row r="20" spans="2:5" x14ac:dyDescent="0.25">
      <c r="B20" s="44" t="s">
        <v>5</v>
      </c>
      <c r="C20" s="45"/>
      <c r="D20" s="46"/>
    </row>
    <row r="22" spans="2:5" x14ac:dyDescent="0.25">
      <c r="B22" s="36" t="s">
        <v>3</v>
      </c>
      <c r="C22" s="37"/>
      <c r="D22" s="25">
        <v>1.55</v>
      </c>
      <c r="E22" s="6" t="s">
        <v>4</v>
      </c>
    </row>
    <row r="23" spans="2:5" x14ac:dyDescent="0.25">
      <c r="B23" s="38" t="s">
        <v>2</v>
      </c>
      <c r="C23" s="39"/>
      <c r="D23" s="26">
        <v>1.252</v>
      </c>
      <c r="E23" s="7" t="s">
        <v>4</v>
      </c>
    </row>
  </sheetData>
  <mergeCells count="6">
    <mergeCell ref="B22:C22"/>
    <mergeCell ref="B23:C23"/>
    <mergeCell ref="I2:J2"/>
    <mergeCell ref="K2:L2"/>
    <mergeCell ref="M2:N2"/>
    <mergeCell ref="B20:D2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Ditte Arendt Bonde Jensen</dc:creator>
  <cp:lastModifiedBy>Casper Lauridsen</cp:lastModifiedBy>
  <cp:lastPrinted>2023-09-14T06:25:44Z</cp:lastPrinted>
  <dcterms:created xsi:type="dcterms:W3CDTF">2019-01-03T11:09:56Z</dcterms:created>
  <dcterms:modified xsi:type="dcterms:W3CDTF">2024-06-20T11:39:34Z</dcterms:modified>
</cp:coreProperties>
</file>